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'List1'!$B$1:$K$56</definedName>
  </definedNames>
  <calcPr fullCalcOnLoad="1"/>
</workbook>
</file>

<file path=xl/sharedStrings.xml><?xml version="1.0" encoding="utf-8"?>
<sst xmlns="http://schemas.openxmlformats.org/spreadsheetml/2006/main" count="69" uniqueCount="50">
  <si>
    <t>Nedaňové příjmy</t>
  </si>
  <si>
    <t>Běžné příjmy CELKEM</t>
  </si>
  <si>
    <t>2. VÝDAJE</t>
  </si>
  <si>
    <t>1. PŘÍJMY</t>
  </si>
  <si>
    <t>Hypotéční úvěr 12 b.j.</t>
  </si>
  <si>
    <t>Financování  CELKEM</t>
  </si>
  <si>
    <t>PŘÍJMY CELKEM</t>
  </si>
  <si>
    <t xml:space="preserve"> </t>
  </si>
  <si>
    <t>VÝDAJE CELKEM</t>
  </si>
  <si>
    <t>DLUHOVÁ SLUŽBA (%)</t>
  </si>
  <si>
    <t>Schváleno:</t>
  </si>
  <si>
    <t>Investiční úvěr</t>
  </si>
  <si>
    <t xml:space="preserve">Usnesení: </t>
  </si>
  <si>
    <t>Splátka hypotečního úvěru 12 b.j.</t>
  </si>
  <si>
    <t>splátka jistiny Lesoškolky</t>
  </si>
  <si>
    <t>splátka jistiny HÚ</t>
  </si>
  <si>
    <t>Splátka investičního úvěru Lesoškolky</t>
  </si>
  <si>
    <t>Finanční zdroje z minulých let</t>
  </si>
  <si>
    <t>Podpis starosty obce:</t>
  </si>
  <si>
    <t>Třída 0002 Nedaňové příjmy</t>
  </si>
  <si>
    <t>Třída 0003 Kapitálové příjmy</t>
  </si>
  <si>
    <t>Třída 0001 Daňové příjmy</t>
  </si>
  <si>
    <t>Třída 0004 Transféry</t>
  </si>
  <si>
    <t>Třída 0005 Běžné neinvestiční výdaje</t>
  </si>
  <si>
    <t>Třída 0006 Kapitálové výdaje</t>
  </si>
  <si>
    <t>Splátky HÚ 12 b.j. od občanů</t>
  </si>
  <si>
    <t>Odhad dotací od 2016</t>
  </si>
  <si>
    <t>splátka investičního úvěru Náves</t>
  </si>
  <si>
    <t>Úroky z inv. úvěru</t>
  </si>
  <si>
    <t>3. Rozpočtový přebytek/  schodek</t>
  </si>
  <si>
    <t>Běžný</t>
  </si>
  <si>
    <t>Kapitálový</t>
  </si>
  <si>
    <t>Schodek/přebytek CELKEM</t>
  </si>
  <si>
    <t>investiční úvěr na náves</t>
  </si>
  <si>
    <t>4. Financování</t>
  </si>
  <si>
    <t>5. Saldo rozpočtu</t>
  </si>
  <si>
    <t>Financování</t>
  </si>
  <si>
    <t>Saldo rozpočtu celkem</t>
  </si>
  <si>
    <t>Rozpočtový přebytek/schodek</t>
  </si>
  <si>
    <t>Saldo rozpočtu</t>
  </si>
  <si>
    <t>zastupitelstvem obce dne 16.2.2015</t>
  </si>
  <si>
    <t>6. FINANČNÍ ZDROJE OBCE</t>
  </si>
  <si>
    <t>ZBÚ</t>
  </si>
  <si>
    <t>FRB</t>
  </si>
  <si>
    <t>NB</t>
  </si>
  <si>
    <t>ÚÚ</t>
  </si>
  <si>
    <t>Stav účtů k 31.12.2014</t>
  </si>
  <si>
    <t>CELKEM</t>
  </si>
  <si>
    <t>FINANČNÍ ZDROJE OBCE</t>
  </si>
  <si>
    <t>Rozpočtový výhled obce Albrechtice nad Orlicí na roky 2015 - 2018                                                                                                                                                             (§3 zákona 250/2000 Sb., o rozpočtových pravidlech územních rozpočtů)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</si>
</sst>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0" fillId="0" borderId="26" xfId="0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7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31" xfId="0" applyFont="1" applyFill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4" xfId="0" applyFont="1" applyBorder="1" applyAlignment="1">
      <alignment horizontal="right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6" fillId="0" borderId="34" xfId="0" applyFont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/>
    </xf>
    <xf numFmtId="0" fontId="0" fillId="0" borderId="40" xfId="0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/>
    </xf>
    <xf numFmtId="0" fontId="0" fillId="0" borderId="39" xfId="0" applyFont="1" applyBorder="1" applyAlignment="1">
      <alignment vertical="center"/>
    </xf>
    <xf numFmtId="0" fontId="2" fillId="0" borderId="23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3" fontId="5" fillId="35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38" xfId="0" applyFont="1" applyBorder="1" applyAlignment="1">
      <alignment/>
    </xf>
    <xf numFmtId="3" fontId="0" fillId="0" borderId="30" xfId="0" applyNumberFormat="1" applyBorder="1" applyAlignment="1">
      <alignment/>
    </xf>
    <xf numFmtId="3" fontId="1" fillId="15" borderId="41" xfId="0" applyNumberFormat="1" applyFont="1" applyFill="1" applyBorder="1" applyAlignment="1">
      <alignment/>
    </xf>
    <xf numFmtId="3" fontId="1" fillId="15" borderId="42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5" fillId="36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5" fillId="37" borderId="44" xfId="0" applyNumberFormat="1" applyFont="1" applyFill="1" applyBorder="1" applyAlignment="1">
      <alignment vertical="center"/>
    </xf>
    <xf numFmtId="3" fontId="5" fillId="37" borderId="4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19" xfId="0" applyBorder="1" applyAlignment="1">
      <alignment horizontal="right"/>
    </xf>
    <xf numFmtId="0" fontId="5" fillId="37" borderId="53" xfId="0" applyFont="1" applyFill="1" applyBorder="1" applyAlignment="1">
      <alignment wrapText="1"/>
    </xf>
    <xf numFmtId="0" fontId="5" fillId="37" borderId="40" xfId="0" applyFont="1" applyFill="1" applyBorder="1" applyAlignment="1">
      <alignment wrapText="1"/>
    </xf>
    <xf numFmtId="0" fontId="5" fillId="37" borderId="14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16" xfId="0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54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5" fillId="15" borderId="53" xfId="0" applyFont="1" applyFill="1" applyBorder="1" applyAlignment="1">
      <alignment wrapText="1"/>
    </xf>
    <xf numFmtId="0" fontId="5" fillId="15" borderId="40" xfId="0" applyFont="1" applyFill="1" applyBorder="1" applyAlignment="1">
      <alignment wrapText="1"/>
    </xf>
    <xf numFmtId="0" fontId="5" fillId="15" borderId="14" xfId="0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15" borderId="44" xfId="0" applyFont="1" applyFill="1" applyBorder="1" applyAlignment="1">
      <alignment/>
    </xf>
    <xf numFmtId="0" fontId="5" fillId="15" borderId="41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54" xfId="0" applyFont="1" applyBorder="1" applyAlignment="1">
      <alignment wrapText="1"/>
    </xf>
    <xf numFmtId="0" fontId="0" fillId="0" borderId="55" xfId="0" applyBorder="1" applyAlignment="1">
      <alignment/>
    </xf>
    <xf numFmtId="0" fontId="0" fillId="0" borderId="19" xfId="0" applyBorder="1" applyAlignment="1">
      <alignment/>
    </xf>
    <xf numFmtId="0" fontId="5" fillId="35" borderId="54" xfId="0" applyFont="1" applyFill="1" applyBorder="1" applyAlignment="1">
      <alignment wrapText="1"/>
    </xf>
    <xf numFmtId="0" fontId="0" fillId="35" borderId="55" xfId="0" applyFill="1" applyBorder="1" applyAlignment="1">
      <alignment/>
    </xf>
    <xf numFmtId="0" fontId="0" fillId="35" borderId="19" xfId="0" applyFill="1" applyBorder="1" applyAlignment="1">
      <alignment/>
    </xf>
    <xf numFmtId="0" fontId="5" fillId="37" borderId="44" xfId="0" applyFont="1" applyFill="1" applyBorder="1" applyAlignment="1">
      <alignment vertical="center"/>
    </xf>
    <xf numFmtId="0" fontId="5" fillId="37" borderId="41" xfId="0" applyFont="1" applyFill="1" applyBorder="1" applyAlignment="1">
      <alignment vertical="center"/>
    </xf>
    <xf numFmtId="0" fontId="5" fillId="37" borderId="42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5" fillId="33" borderId="47" xfId="0" applyFont="1" applyFill="1" applyBorder="1" applyAlignment="1">
      <alignment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0" fillId="0" borderId="54" xfId="0" applyBorder="1" applyAlignment="1">
      <alignment horizontal="right"/>
    </xf>
    <xf numFmtId="0" fontId="5" fillId="34" borderId="2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6" borderId="53" xfId="0" applyFont="1" applyFill="1" applyBorder="1" applyAlignment="1">
      <alignment wrapText="1"/>
    </xf>
    <xf numFmtId="0" fontId="5" fillId="36" borderId="40" xfId="0" applyFont="1" applyFill="1" applyBorder="1" applyAlignment="1">
      <alignment wrapText="1"/>
    </xf>
    <xf numFmtId="0" fontId="5" fillId="36" borderId="14" xfId="0" applyFont="1" applyFill="1" applyBorder="1" applyAlignment="1">
      <alignment wrapText="1"/>
    </xf>
    <xf numFmtId="0" fontId="5" fillId="36" borderId="2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5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/>
    </xf>
    <xf numFmtId="0" fontId="5" fillId="35" borderId="24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34" borderId="44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42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33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tabSelected="1" view="pageLayout" workbookViewId="0" topLeftCell="A1">
      <selection activeCell="J15" sqref="J15"/>
    </sheetView>
  </sheetViews>
  <sheetFormatPr defaultColWidth="9.140625" defaultRowHeight="12.75"/>
  <cols>
    <col min="1" max="1" width="1.7109375" style="0" customWidth="1"/>
    <col min="2" max="2" width="11.8515625" style="0" customWidth="1"/>
    <col min="5" max="7" width="9.8515625" style="0" customWidth="1"/>
    <col min="8" max="8" width="11.28125" style="0" customWidth="1"/>
    <col min="9" max="9" width="9.8515625" style="0" customWidth="1"/>
    <col min="10" max="10" width="39.8515625" style="0" customWidth="1"/>
    <col min="11" max="11" width="0.13671875" style="0" hidden="1" customWidth="1"/>
  </cols>
  <sheetData>
    <row r="1" spans="2:11" ht="26.25" customHeight="1">
      <c r="B1" s="145" t="s">
        <v>49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1" ht="3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39" customHeight="1" thickBot="1">
      <c r="B3" s="146" t="s">
        <v>3</v>
      </c>
      <c r="C3" s="147"/>
      <c r="D3" s="148"/>
      <c r="E3" s="7">
        <v>2014</v>
      </c>
      <c r="F3" s="10">
        <v>2015</v>
      </c>
      <c r="G3" s="10">
        <v>2016</v>
      </c>
      <c r="H3" s="10">
        <v>2017</v>
      </c>
      <c r="I3" s="10">
        <v>2018</v>
      </c>
      <c r="J3" s="12"/>
    </row>
    <row r="4" spans="2:10" ht="13.5" thickBot="1">
      <c r="B4" s="94" t="s">
        <v>21</v>
      </c>
      <c r="C4" s="95"/>
      <c r="D4" s="96"/>
      <c r="E4" s="75">
        <v>9792</v>
      </c>
      <c r="F4" s="75">
        <v>10121</v>
      </c>
      <c r="G4" s="75">
        <v>10200</v>
      </c>
      <c r="H4" s="75">
        <v>10400</v>
      </c>
      <c r="I4" s="75">
        <v>10600</v>
      </c>
      <c r="J4" s="28"/>
    </row>
    <row r="5" spans="2:10" ht="13.5" thickBot="1">
      <c r="B5" s="94" t="s">
        <v>19</v>
      </c>
      <c r="C5" s="95"/>
      <c r="D5" s="96"/>
      <c r="E5" s="75">
        <f>E6+E7</f>
        <v>2097</v>
      </c>
      <c r="F5" s="75">
        <f>F6+F7</f>
        <v>1751</v>
      </c>
      <c r="G5" s="75">
        <f>G6+G7</f>
        <v>1758</v>
      </c>
      <c r="H5" s="75">
        <f>H6+H7</f>
        <v>1768</v>
      </c>
      <c r="I5" s="75">
        <f>I6+I7</f>
        <v>1778</v>
      </c>
      <c r="J5" s="29"/>
    </row>
    <row r="6" spans="2:10" ht="12.75">
      <c r="B6" s="149" t="s">
        <v>0</v>
      </c>
      <c r="C6" s="108"/>
      <c r="D6" s="109"/>
      <c r="E6" s="33">
        <v>1318</v>
      </c>
      <c r="F6" s="34">
        <v>973</v>
      </c>
      <c r="G6" s="34">
        <v>980</v>
      </c>
      <c r="H6" s="34">
        <v>990</v>
      </c>
      <c r="I6" s="34">
        <v>1000</v>
      </c>
      <c r="J6" s="26" t="s">
        <v>7</v>
      </c>
    </row>
    <row r="7" spans="2:10" ht="13.5" thickBot="1">
      <c r="B7" s="160" t="s">
        <v>25</v>
      </c>
      <c r="C7" s="161"/>
      <c r="D7" s="162"/>
      <c r="E7" s="41">
        <v>779</v>
      </c>
      <c r="F7" s="42">
        <v>778</v>
      </c>
      <c r="G7" s="42">
        <v>778</v>
      </c>
      <c r="H7" s="42">
        <v>778</v>
      </c>
      <c r="I7" s="42">
        <v>778</v>
      </c>
      <c r="J7" s="43"/>
    </row>
    <row r="8" spans="2:10" ht="13.5" thickBot="1">
      <c r="B8" s="156" t="s">
        <v>1</v>
      </c>
      <c r="C8" s="156"/>
      <c r="D8" s="156"/>
      <c r="E8" s="76">
        <f>E5+E4</f>
        <v>11889</v>
      </c>
      <c r="F8" s="76">
        <f>F5+F4</f>
        <v>11872</v>
      </c>
      <c r="G8" s="76">
        <f>G5+G4</f>
        <v>11958</v>
      </c>
      <c r="H8" s="76">
        <f>H5+H4</f>
        <v>12168</v>
      </c>
      <c r="I8" s="76">
        <f>I5+I4</f>
        <v>12378</v>
      </c>
      <c r="J8" s="29"/>
    </row>
    <row r="9" spans="2:10" ht="13.5" thickBot="1">
      <c r="B9" s="44"/>
      <c r="C9" s="45"/>
      <c r="D9" s="46"/>
      <c r="E9" s="19"/>
      <c r="F9" s="19"/>
      <c r="G9" s="19"/>
      <c r="H9" s="19"/>
      <c r="I9" s="19"/>
      <c r="J9" s="27"/>
    </row>
    <row r="10" spans="2:10" ht="13.5" thickBot="1">
      <c r="B10" s="97" t="s">
        <v>20</v>
      </c>
      <c r="C10" s="98"/>
      <c r="D10" s="99"/>
      <c r="E10" s="28">
        <v>24</v>
      </c>
      <c r="F10" s="28"/>
      <c r="G10" s="28"/>
      <c r="H10" s="28"/>
      <c r="I10" s="28"/>
      <c r="J10" s="21"/>
    </row>
    <row r="11" spans="2:10" ht="13.5" thickBot="1">
      <c r="B11" s="104" t="s">
        <v>22</v>
      </c>
      <c r="C11" s="105"/>
      <c r="D11" s="106"/>
      <c r="E11" s="30">
        <v>233</v>
      </c>
      <c r="F11" s="30">
        <v>178</v>
      </c>
      <c r="G11" s="30">
        <v>178</v>
      </c>
      <c r="H11" s="30">
        <v>178</v>
      </c>
      <c r="I11" s="30">
        <v>178</v>
      </c>
      <c r="J11" s="37" t="s">
        <v>26</v>
      </c>
    </row>
    <row r="12" spans="2:10" ht="13.5" thickBot="1">
      <c r="B12" s="47"/>
      <c r="C12" s="48"/>
      <c r="D12" s="49"/>
      <c r="E12" s="30"/>
      <c r="F12" s="30"/>
      <c r="G12" s="30"/>
      <c r="H12" s="30"/>
      <c r="I12" s="30"/>
      <c r="J12" s="37"/>
    </row>
    <row r="13" spans="2:10" ht="20.25" customHeight="1" thickBot="1">
      <c r="B13" s="151" t="s">
        <v>6</v>
      </c>
      <c r="C13" s="151"/>
      <c r="D13" s="151"/>
      <c r="E13" s="31">
        <f>E4+E5+E11+E10</f>
        <v>12146</v>
      </c>
      <c r="F13" s="31">
        <f>F4+F5+F11+F10</f>
        <v>12050</v>
      </c>
      <c r="G13" s="31">
        <f>G4+G5+G11+G10</f>
        <v>12136</v>
      </c>
      <c r="H13" s="31">
        <f>H4+H5+H11+H10</f>
        <v>12346</v>
      </c>
      <c r="I13" s="31">
        <f>I4+I5+I11+I10</f>
        <v>12556</v>
      </c>
      <c r="J13" s="29"/>
    </row>
    <row r="14" spans="2:10" ht="20.25" customHeight="1" thickBot="1">
      <c r="B14" s="22"/>
      <c r="C14" s="22"/>
      <c r="D14" s="22"/>
      <c r="E14" s="23"/>
      <c r="F14" s="23"/>
      <c r="G14" s="23"/>
      <c r="H14" s="23"/>
      <c r="I14" s="23"/>
      <c r="J14" s="24"/>
    </row>
    <row r="15" spans="2:10" ht="19.5" customHeight="1" thickBot="1">
      <c r="B15" s="150" t="s">
        <v>2</v>
      </c>
      <c r="C15" s="150"/>
      <c r="D15" s="150"/>
      <c r="E15" s="25">
        <v>2014</v>
      </c>
      <c r="F15" s="25">
        <v>2015</v>
      </c>
      <c r="G15" s="25">
        <v>2016</v>
      </c>
      <c r="H15" s="25">
        <v>2017</v>
      </c>
      <c r="I15" s="25">
        <v>2018</v>
      </c>
      <c r="J15" s="32"/>
    </row>
    <row r="16" spans="2:10" ht="29.25" customHeight="1" thickBot="1">
      <c r="B16" s="100" t="s">
        <v>23</v>
      </c>
      <c r="C16" s="101"/>
      <c r="D16" s="102"/>
      <c r="E16" s="77">
        <v>7535</v>
      </c>
      <c r="F16" s="78">
        <v>8669</v>
      </c>
      <c r="G16" s="78">
        <v>9100</v>
      </c>
      <c r="H16" s="78">
        <v>9200</v>
      </c>
      <c r="I16" s="78">
        <v>9300</v>
      </c>
      <c r="J16" s="8"/>
    </row>
    <row r="17" spans="2:10" ht="13.5" customHeight="1">
      <c r="B17" s="107" t="s">
        <v>28</v>
      </c>
      <c r="C17" s="108"/>
      <c r="D17" s="109"/>
      <c r="E17" s="33">
        <v>228</v>
      </c>
      <c r="F17" s="34">
        <v>201</v>
      </c>
      <c r="G17" s="34">
        <v>180</v>
      </c>
      <c r="H17" s="34">
        <v>160</v>
      </c>
      <c r="I17" s="38">
        <v>140</v>
      </c>
      <c r="J17" s="5" t="s">
        <v>13</v>
      </c>
    </row>
    <row r="18" spans="2:10" ht="13.5" customHeight="1" thickBot="1">
      <c r="B18" s="107" t="s">
        <v>28</v>
      </c>
      <c r="C18" s="108"/>
      <c r="D18" s="109"/>
      <c r="E18" s="35">
        <v>31</v>
      </c>
      <c r="F18" s="36">
        <v>6</v>
      </c>
      <c r="G18" s="36">
        <v>0</v>
      </c>
      <c r="H18" s="36">
        <v>0</v>
      </c>
      <c r="I18" s="39"/>
      <c r="J18" s="5" t="s">
        <v>16</v>
      </c>
    </row>
    <row r="19" spans="2:10" ht="12.75" customHeight="1" thickBot="1">
      <c r="B19" s="107" t="s">
        <v>28</v>
      </c>
      <c r="C19" s="108"/>
      <c r="D19" s="109"/>
      <c r="E19" s="89">
        <v>6</v>
      </c>
      <c r="F19" s="90">
        <v>38</v>
      </c>
      <c r="G19" s="90">
        <v>32</v>
      </c>
      <c r="H19" s="90">
        <v>23</v>
      </c>
      <c r="I19" s="91">
        <v>15</v>
      </c>
      <c r="J19" s="40" t="s">
        <v>27</v>
      </c>
    </row>
    <row r="20" spans="2:10" ht="13.5" thickBot="1">
      <c r="B20" s="103" t="s">
        <v>24</v>
      </c>
      <c r="C20" s="103"/>
      <c r="D20" s="103"/>
      <c r="E20" s="75">
        <v>10096</v>
      </c>
      <c r="F20" s="75">
        <v>5262</v>
      </c>
      <c r="G20" s="75">
        <v>0</v>
      </c>
      <c r="H20" s="75">
        <v>0</v>
      </c>
      <c r="I20" s="75">
        <v>0</v>
      </c>
      <c r="J20" s="8"/>
    </row>
    <row r="21" spans="2:12" ht="12.75">
      <c r="B21" s="115" t="s">
        <v>7</v>
      </c>
      <c r="C21" s="116"/>
      <c r="D21" s="116"/>
      <c r="E21" s="59" t="s">
        <v>7</v>
      </c>
      <c r="F21" s="59" t="s">
        <v>7</v>
      </c>
      <c r="G21" s="59" t="s">
        <v>7</v>
      </c>
      <c r="H21" s="59" t="s">
        <v>7</v>
      </c>
      <c r="I21" s="50"/>
      <c r="J21" s="61" t="s">
        <v>7</v>
      </c>
      <c r="L21" s="13" t="s">
        <v>7</v>
      </c>
    </row>
    <row r="22" spans="2:12" ht="13.5" thickBot="1">
      <c r="B22" s="60"/>
      <c r="C22" s="51"/>
      <c r="D22" s="51"/>
      <c r="E22" s="52"/>
      <c r="F22" s="52"/>
      <c r="G22" s="52"/>
      <c r="H22" s="52"/>
      <c r="I22" s="52"/>
      <c r="J22" s="62"/>
      <c r="L22" s="13"/>
    </row>
    <row r="23" spans="2:10" ht="20.25" customHeight="1" thickBot="1">
      <c r="B23" s="168" t="s">
        <v>8</v>
      </c>
      <c r="C23" s="169"/>
      <c r="D23" s="170"/>
      <c r="E23" s="54">
        <f>E16+E20</f>
        <v>17631</v>
      </c>
      <c r="F23" s="54">
        <f>F16+F20</f>
        <v>13931</v>
      </c>
      <c r="G23" s="54">
        <f>G16+G20</f>
        <v>9100</v>
      </c>
      <c r="H23" s="54">
        <f>H16+H20</f>
        <v>9200</v>
      </c>
      <c r="I23" s="54">
        <f>I16+I20</f>
        <v>9300</v>
      </c>
      <c r="J23" s="29"/>
    </row>
    <row r="24" spans="2:10" ht="20.25" customHeight="1">
      <c r="B24" s="81"/>
      <c r="C24" s="81"/>
      <c r="D24" s="81"/>
      <c r="E24" s="82"/>
      <c r="F24" s="82"/>
      <c r="G24" s="82"/>
      <c r="H24" s="82"/>
      <c r="I24" s="82"/>
      <c r="J24" s="83"/>
    </row>
    <row r="25" spans="2:10" ht="20.25" customHeight="1">
      <c r="B25" s="81"/>
      <c r="C25" s="81"/>
      <c r="D25" s="81"/>
      <c r="E25" s="82"/>
      <c r="F25" s="82"/>
      <c r="G25" s="82"/>
      <c r="H25" s="82"/>
      <c r="I25" s="82"/>
      <c r="J25" s="83"/>
    </row>
    <row r="26" spans="2:10" ht="20.25" customHeight="1">
      <c r="B26" s="81"/>
      <c r="C26" s="81"/>
      <c r="D26" s="81"/>
      <c r="E26" s="82"/>
      <c r="F26" s="82"/>
      <c r="G26" s="82"/>
      <c r="H26" s="82"/>
      <c r="I26" s="82"/>
      <c r="J26" s="83"/>
    </row>
    <row r="27" spans="2:10" ht="20.25" customHeight="1" thickBot="1">
      <c r="B27" s="81"/>
      <c r="C27" s="81"/>
      <c r="D27" s="81"/>
      <c r="E27" s="82"/>
      <c r="F27" s="82"/>
      <c r="G27" s="82"/>
      <c r="H27" s="82"/>
      <c r="I27" s="82"/>
      <c r="J27" s="83"/>
    </row>
    <row r="28" spans="2:10" ht="30" customHeight="1" thickBot="1">
      <c r="B28" s="164" t="s">
        <v>29</v>
      </c>
      <c r="C28" s="164"/>
      <c r="D28" s="164"/>
      <c r="E28" s="58">
        <v>2014</v>
      </c>
      <c r="F28" s="58">
        <v>2015</v>
      </c>
      <c r="G28" s="58">
        <v>2016</v>
      </c>
      <c r="H28" s="58">
        <v>2017</v>
      </c>
      <c r="I28" s="58">
        <v>2018</v>
      </c>
      <c r="J28" s="29"/>
    </row>
    <row r="29" spans="2:10" ht="17.25" customHeight="1">
      <c r="B29" s="165" t="s">
        <v>30</v>
      </c>
      <c r="C29" s="166"/>
      <c r="D29" s="167"/>
      <c r="E29" s="38">
        <f>E8+E11-E16</f>
        <v>4587</v>
      </c>
      <c r="F29" s="38">
        <f>F8+F11-F16</f>
        <v>3381</v>
      </c>
      <c r="G29" s="38">
        <f>G8+G11-G16</f>
        <v>3036</v>
      </c>
      <c r="H29" s="38">
        <f>H8+H11-H16</f>
        <v>3146</v>
      </c>
      <c r="I29" s="38">
        <f>I8+I11-I16</f>
        <v>3256</v>
      </c>
      <c r="J29" s="9"/>
    </row>
    <row r="30" spans="2:10" ht="15.75" customHeight="1">
      <c r="B30" s="136" t="s">
        <v>31</v>
      </c>
      <c r="C30" s="137"/>
      <c r="D30" s="138"/>
      <c r="E30" s="39">
        <f>E10-E20</f>
        <v>-10072</v>
      </c>
      <c r="F30" s="39">
        <f>F10-F20</f>
        <v>-5262</v>
      </c>
      <c r="G30" s="39">
        <f>G10-G20</f>
        <v>0</v>
      </c>
      <c r="H30" s="39">
        <f>H10-H20</f>
        <v>0</v>
      </c>
      <c r="I30" s="39">
        <f>I10-I20</f>
        <v>0</v>
      </c>
      <c r="J30" s="3"/>
    </row>
    <row r="31" spans="2:10" ht="32.25" customHeight="1">
      <c r="B31" s="139" t="s">
        <v>32</v>
      </c>
      <c r="C31" s="140"/>
      <c r="D31" s="141"/>
      <c r="E31" s="63">
        <f>SUM(E29:E30)</f>
        <v>-5485</v>
      </c>
      <c r="F31" s="63">
        <f>SUM(F29:F30)</f>
        <v>-1881</v>
      </c>
      <c r="G31" s="63">
        <f>SUM(G29:G30)</f>
        <v>3036</v>
      </c>
      <c r="H31" s="63">
        <f>SUM(H29:H30)</f>
        <v>3146</v>
      </c>
      <c r="I31" s="63">
        <f>SUM(I29:I30)</f>
        <v>3256</v>
      </c>
      <c r="J31" s="3"/>
    </row>
    <row r="32" spans="2:10" ht="13.5" thickBot="1">
      <c r="B32" s="113"/>
      <c r="C32" s="113"/>
      <c r="D32" s="113"/>
      <c r="E32" s="113"/>
      <c r="F32" s="113"/>
      <c r="G32" s="113"/>
      <c r="H32" s="113"/>
      <c r="I32" s="113"/>
      <c r="J32" s="114"/>
    </row>
    <row r="33" spans="2:10" ht="16.5" thickBot="1">
      <c r="B33" s="110" t="s">
        <v>34</v>
      </c>
      <c r="C33" s="111"/>
      <c r="D33" s="112"/>
      <c r="E33" s="58">
        <v>2014</v>
      </c>
      <c r="F33" s="58">
        <v>2015</v>
      </c>
      <c r="G33" s="58">
        <v>2016</v>
      </c>
      <c r="H33" s="58">
        <v>2017</v>
      </c>
      <c r="I33" s="58">
        <v>2018</v>
      </c>
      <c r="J33" s="53"/>
    </row>
    <row r="34" spans="2:10" ht="12.75">
      <c r="B34" s="133" t="s">
        <v>4</v>
      </c>
      <c r="C34" s="134"/>
      <c r="D34" s="135"/>
      <c r="E34" s="1">
        <v>-567</v>
      </c>
      <c r="F34" s="1">
        <v>-594</v>
      </c>
      <c r="G34" s="1">
        <v>-600</v>
      </c>
      <c r="H34" s="1">
        <v>-620</v>
      </c>
      <c r="I34" s="6">
        <v>-640</v>
      </c>
      <c r="J34" s="4" t="s">
        <v>15</v>
      </c>
    </row>
    <row r="35" spans="2:10" ht="12.75">
      <c r="B35" s="171" t="s">
        <v>11</v>
      </c>
      <c r="C35" s="172"/>
      <c r="D35" s="173"/>
      <c r="E35" s="1">
        <v>-125</v>
      </c>
      <c r="F35" s="1">
        <v>-125</v>
      </c>
      <c r="G35" s="1">
        <v>0</v>
      </c>
      <c r="H35" s="1">
        <v>0</v>
      </c>
      <c r="I35" s="6"/>
      <c r="J35" s="4" t="s">
        <v>14</v>
      </c>
    </row>
    <row r="36" spans="2:10" ht="13.5" thickBot="1">
      <c r="B36" s="117" t="s">
        <v>11</v>
      </c>
      <c r="C36" s="118"/>
      <c r="D36" s="119"/>
      <c r="E36" s="56">
        <v>5000</v>
      </c>
      <c r="F36" s="92">
        <v>-820</v>
      </c>
      <c r="G36" s="92">
        <v>-984</v>
      </c>
      <c r="H36" s="92">
        <v>-984</v>
      </c>
      <c r="I36" s="93">
        <v>-984</v>
      </c>
      <c r="J36" s="55" t="s">
        <v>33</v>
      </c>
    </row>
    <row r="37" spans="2:10" ht="21.75" customHeight="1" thickBot="1">
      <c r="B37" s="142" t="s">
        <v>5</v>
      </c>
      <c r="C37" s="143"/>
      <c r="D37" s="144"/>
      <c r="E37" s="79">
        <f>SUM(E34:E36)</f>
        <v>4308</v>
      </c>
      <c r="F37" s="80">
        <f>SUM(F34:F36)</f>
        <v>-1539</v>
      </c>
      <c r="G37" s="80">
        <f>SUM(G34:G36)</f>
        <v>-1584</v>
      </c>
      <c r="H37" s="80">
        <f>SUM(H34:H36)</f>
        <v>-1604</v>
      </c>
      <c r="I37" s="80">
        <f>SUM(I34:I36)</f>
        <v>-1624</v>
      </c>
      <c r="J37" s="3"/>
    </row>
    <row r="38" spans="2:10" ht="13.5" thickBot="1">
      <c r="B38" s="157"/>
      <c r="C38" s="158"/>
      <c r="D38" s="158"/>
      <c r="E38" s="158"/>
      <c r="F38" s="158"/>
      <c r="G38" s="158"/>
      <c r="H38" s="158"/>
      <c r="I38" s="158"/>
      <c r="J38" s="159"/>
    </row>
    <row r="39" spans="2:10" ht="16.5" thickBot="1">
      <c r="B39" s="123" t="s">
        <v>35</v>
      </c>
      <c r="C39" s="124"/>
      <c r="D39" s="125"/>
      <c r="E39" s="58">
        <v>2014</v>
      </c>
      <c r="F39" s="58">
        <v>2015</v>
      </c>
      <c r="G39" s="58">
        <v>2016</v>
      </c>
      <c r="H39" s="58">
        <v>2017</v>
      </c>
      <c r="I39" s="58">
        <v>2018</v>
      </c>
      <c r="J39" s="53"/>
    </row>
    <row r="40" spans="2:10" ht="12.75">
      <c r="B40" s="126" t="s">
        <v>38</v>
      </c>
      <c r="C40" s="127"/>
      <c r="D40" s="127"/>
      <c r="E40" s="66">
        <f>E31</f>
        <v>-5485</v>
      </c>
      <c r="F40" s="66">
        <f>F31</f>
        <v>-1881</v>
      </c>
      <c r="G40" s="66">
        <f>G31</f>
        <v>3036</v>
      </c>
      <c r="H40" s="66">
        <f>H31</f>
        <v>3146</v>
      </c>
      <c r="I40" s="66">
        <f>I31</f>
        <v>3256</v>
      </c>
      <c r="J40" s="14"/>
    </row>
    <row r="41" spans="2:10" ht="13.5" thickBot="1">
      <c r="B41" s="128" t="s">
        <v>36</v>
      </c>
      <c r="C41" s="129"/>
      <c r="D41" s="129"/>
      <c r="E41" s="174">
        <f>E37</f>
        <v>4308</v>
      </c>
      <c r="F41" s="174">
        <f>F37</f>
        <v>-1539</v>
      </c>
      <c r="G41" s="174">
        <f>G37</f>
        <v>-1584</v>
      </c>
      <c r="H41" s="174">
        <f>H37</f>
        <v>-1604</v>
      </c>
      <c r="I41" s="174">
        <f>I37</f>
        <v>-1624</v>
      </c>
      <c r="J41" s="14"/>
    </row>
    <row r="42" spans="2:10" ht="16.5" thickBot="1">
      <c r="B42" s="130" t="s">
        <v>37</v>
      </c>
      <c r="C42" s="131"/>
      <c r="D42" s="131"/>
      <c r="E42" s="67">
        <f>SUM(E40:E41)</f>
        <v>-1177</v>
      </c>
      <c r="F42" s="67">
        <f>SUM(F40:F41)</f>
        <v>-3420</v>
      </c>
      <c r="G42" s="67">
        <f>SUM(G40:G41)</f>
        <v>1452</v>
      </c>
      <c r="H42" s="67">
        <f>SUM(H40:H41)</f>
        <v>1542</v>
      </c>
      <c r="I42" s="68">
        <f>SUM(I40:I41)</f>
        <v>1632</v>
      </c>
      <c r="J42" s="14"/>
    </row>
    <row r="43" spans="2:10" ht="13.5" thickBot="1">
      <c r="B43" s="65"/>
      <c r="C43" s="64"/>
      <c r="D43" s="64"/>
      <c r="E43" s="57"/>
      <c r="F43" s="57"/>
      <c r="G43" s="57"/>
      <c r="H43" s="57"/>
      <c r="I43" s="57"/>
      <c r="J43" s="14"/>
    </row>
    <row r="44" spans="2:10" ht="19.5" customHeight="1" thickBot="1">
      <c r="B44" s="155" t="s">
        <v>41</v>
      </c>
      <c r="C44" s="155"/>
      <c r="D44" s="155"/>
      <c r="E44" s="58">
        <v>2014</v>
      </c>
      <c r="F44" s="58">
        <v>2015</v>
      </c>
      <c r="G44" s="58">
        <v>2016</v>
      </c>
      <c r="H44" s="58">
        <v>2017</v>
      </c>
      <c r="I44" s="58">
        <v>2018</v>
      </c>
      <c r="J44" s="3"/>
    </row>
    <row r="45" spans="2:10" ht="12.75">
      <c r="B45" s="128" t="s">
        <v>39</v>
      </c>
      <c r="C45" s="129"/>
      <c r="D45" s="132"/>
      <c r="E45" s="69">
        <f>E42</f>
        <v>-1177</v>
      </c>
      <c r="F45" s="70">
        <f>F42</f>
        <v>-3420</v>
      </c>
      <c r="G45" s="70">
        <f>G42</f>
        <v>1452</v>
      </c>
      <c r="H45" s="70">
        <f>H42</f>
        <v>1542</v>
      </c>
      <c r="I45" s="71">
        <f>I42</f>
        <v>1632</v>
      </c>
      <c r="J45" s="20"/>
    </row>
    <row r="46" spans="2:10" ht="13.5" thickBot="1">
      <c r="B46" s="163" t="s">
        <v>17</v>
      </c>
      <c r="C46" s="129"/>
      <c r="D46" s="132"/>
      <c r="E46" s="72" t="s">
        <v>7</v>
      </c>
      <c r="F46" s="72">
        <f>E47</f>
        <v>4611</v>
      </c>
      <c r="G46" s="72">
        <f>F47</f>
        <v>1191</v>
      </c>
      <c r="H46" s="73">
        <f>G47</f>
        <v>2643</v>
      </c>
      <c r="I46" s="73">
        <f>H47</f>
        <v>4185</v>
      </c>
      <c r="J46" s="17" t="s">
        <v>7</v>
      </c>
    </row>
    <row r="47" spans="2:10" ht="32.25" customHeight="1" thickBot="1">
      <c r="B47" s="152" t="s">
        <v>48</v>
      </c>
      <c r="C47" s="153"/>
      <c r="D47" s="154"/>
      <c r="E47" s="74">
        <v>4611</v>
      </c>
      <c r="F47" s="74">
        <f>F45+F46</f>
        <v>1191</v>
      </c>
      <c r="G47" s="74">
        <f>G45+G46</f>
        <v>2643</v>
      </c>
      <c r="H47" s="74">
        <f>H45+H46</f>
        <v>4185</v>
      </c>
      <c r="I47" s="74">
        <f>I45+I46</f>
        <v>5817</v>
      </c>
      <c r="J47" s="16"/>
    </row>
    <row r="48" spans="8:10" ht="7.5" customHeight="1">
      <c r="H48" s="18" t="s">
        <v>7</v>
      </c>
      <c r="I48" s="18"/>
      <c r="J48" s="13" t="s">
        <v>7</v>
      </c>
    </row>
    <row r="49" spans="2:10" ht="15.75" customHeight="1">
      <c r="B49" s="120" t="s">
        <v>9</v>
      </c>
      <c r="C49" s="121"/>
      <c r="D49" s="122"/>
      <c r="E49" s="11">
        <f>((567+125+E17+E18+E19)/E13)*100</f>
        <v>7.879137164498601</v>
      </c>
      <c r="F49" s="11">
        <f>((-F37+F17+F18+F19)/F13)*100</f>
        <v>14.804979253112032</v>
      </c>
      <c r="G49" s="11">
        <f>((-G37+G17+G18+G19)/G13)*100</f>
        <v>14.798945286750165</v>
      </c>
      <c r="H49" s="11">
        <f>((-H37+H17+H18+H19)/H13)*100</f>
        <v>14.474323667584644</v>
      </c>
      <c r="I49" s="11">
        <f>((-I37+I17+I18+I19)/I13)*100</f>
        <v>14.16852500796432</v>
      </c>
      <c r="J49" s="3"/>
    </row>
    <row r="50" spans="8:10" ht="5.25" customHeight="1">
      <c r="H50" s="18"/>
      <c r="I50" s="18"/>
      <c r="J50" s="13"/>
    </row>
    <row r="51" spans="7:10" ht="12.75">
      <c r="G51" s="13" t="s">
        <v>46</v>
      </c>
      <c r="H51" s="18"/>
      <c r="I51" s="18" t="s">
        <v>42</v>
      </c>
      <c r="J51" s="85">
        <v>4095538.78</v>
      </c>
    </row>
    <row r="52" spans="2:10" ht="12.75">
      <c r="B52" t="s">
        <v>10</v>
      </c>
      <c r="C52" s="13" t="s">
        <v>40</v>
      </c>
      <c r="H52" s="18"/>
      <c r="I52" s="18" t="s">
        <v>43</v>
      </c>
      <c r="J52" s="85">
        <v>143480.47</v>
      </c>
    </row>
    <row r="53" spans="2:10" ht="12.75">
      <c r="B53" t="s">
        <v>12</v>
      </c>
      <c r="H53" s="18"/>
      <c r="I53" s="18" t="s">
        <v>44</v>
      </c>
      <c r="J53" s="85">
        <v>369376.69</v>
      </c>
    </row>
    <row r="54" spans="2:10" ht="12.75">
      <c r="B54" s="13" t="s">
        <v>7</v>
      </c>
      <c r="C54" s="13" t="s">
        <v>7</v>
      </c>
      <c r="I54" s="84" t="s">
        <v>45</v>
      </c>
      <c r="J54" s="86">
        <v>2143.98</v>
      </c>
    </row>
    <row r="55" spans="2:10" ht="12.75">
      <c r="B55" s="13" t="s">
        <v>7</v>
      </c>
      <c r="C55" s="13" t="s">
        <v>7</v>
      </c>
      <c r="I55" s="87" t="s">
        <v>47</v>
      </c>
      <c r="J55" s="88">
        <f>SUM(J51:J54)</f>
        <v>4610539.920000001</v>
      </c>
    </row>
    <row r="56" spans="2:10" ht="15" customHeight="1">
      <c r="B56" s="13" t="s">
        <v>18</v>
      </c>
      <c r="J56" s="13" t="s">
        <v>7</v>
      </c>
    </row>
    <row r="57" ht="12.75">
      <c r="J57" s="15"/>
    </row>
  </sheetData>
  <sheetProtection/>
  <mergeCells count="38">
    <mergeCell ref="B47:D47"/>
    <mergeCell ref="B44:D44"/>
    <mergeCell ref="B8:D8"/>
    <mergeCell ref="B38:J38"/>
    <mergeCell ref="B7:D7"/>
    <mergeCell ref="B46:D46"/>
    <mergeCell ref="B28:D28"/>
    <mergeCell ref="B29:D29"/>
    <mergeCell ref="B23:D23"/>
    <mergeCell ref="B35:D35"/>
    <mergeCell ref="B34:D34"/>
    <mergeCell ref="B30:D30"/>
    <mergeCell ref="B31:D31"/>
    <mergeCell ref="B37:D37"/>
    <mergeCell ref="B1:K1"/>
    <mergeCell ref="B3:D3"/>
    <mergeCell ref="B6:D6"/>
    <mergeCell ref="B5:D5"/>
    <mergeCell ref="B15:D15"/>
    <mergeCell ref="B13:D13"/>
    <mergeCell ref="B33:D33"/>
    <mergeCell ref="B32:J32"/>
    <mergeCell ref="B21:D21"/>
    <mergeCell ref="B36:D36"/>
    <mergeCell ref="B49:D49"/>
    <mergeCell ref="B39:D39"/>
    <mergeCell ref="B40:D40"/>
    <mergeCell ref="B41:D41"/>
    <mergeCell ref="B42:D42"/>
    <mergeCell ref="B45:D45"/>
    <mergeCell ref="B4:D4"/>
    <mergeCell ref="B10:D10"/>
    <mergeCell ref="B16:D16"/>
    <mergeCell ref="B20:D20"/>
    <mergeCell ref="B11:D11"/>
    <mergeCell ref="B17:D17"/>
    <mergeCell ref="B18:D18"/>
    <mergeCell ref="B19:D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Albrechtice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Kratěna</dc:creator>
  <cp:keywords/>
  <dc:description/>
  <cp:lastModifiedBy>Jaromír Kratěna</cp:lastModifiedBy>
  <cp:lastPrinted>2015-02-16T14:40:04Z</cp:lastPrinted>
  <dcterms:created xsi:type="dcterms:W3CDTF">2004-12-13T08:41:11Z</dcterms:created>
  <dcterms:modified xsi:type="dcterms:W3CDTF">2015-02-16T14:40:19Z</dcterms:modified>
  <cp:category/>
  <cp:version/>
  <cp:contentType/>
  <cp:contentStatus/>
</cp:coreProperties>
</file>